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lack Bridge Dropbox\Výsledky turnajů\Senior Tour\2024\"/>
    </mc:Choice>
  </mc:AlternateContent>
  <bookViews>
    <workbookView xWindow="0" yWindow="0" windowWidth="28800" windowHeight="12435" activeTab="1"/>
  </bookViews>
  <sheets>
    <sheet name="HCP +4–14" sheetId="18" r:id="rId1"/>
    <sheet name="HCP 14,1–36" sheetId="17" r:id="rId2"/>
  </sheets>
  <definedNames>
    <definedName name="_xlnm._FilterDatabase" localSheetId="0" hidden="1">'HCP +4–14'!$B$2:$F$8</definedName>
    <definedName name="_xlnm._FilterDatabase" localSheetId="1" hidden="1">'HCP 14,1–36'!$B$2:$F$5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+4–14'!$B$1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+4–14'!$B$2:$U$8</definedName>
    <definedName name="tourdata" localSheetId="1">'HCP 14,1–36'!$B$2:$T$5</definedName>
    <definedName name="tourdata">#REF!</definedName>
  </definedNames>
  <calcPr calcId="152511"/>
</workbook>
</file>

<file path=xl/calcChain.xml><?xml version="1.0" encoding="utf-8"?>
<calcChain xmlns="http://schemas.openxmlformats.org/spreadsheetml/2006/main">
  <c r="G3" i="17" l="1"/>
  <c r="G4" i="17"/>
  <c r="G8" i="17"/>
  <c r="G7" i="17"/>
  <c r="G5" i="17"/>
  <c r="G9" i="17"/>
  <c r="G6" i="17"/>
  <c r="G10" i="17"/>
  <c r="G11" i="17"/>
  <c r="G5" i="18"/>
  <c r="G3" i="18"/>
  <c r="G9" i="18"/>
  <c r="G4" i="18"/>
  <c r="G6" i="18"/>
  <c r="G8" i="18"/>
  <c r="G10" i="18"/>
  <c r="G11" i="18"/>
  <c r="G12" i="18"/>
  <c r="G7" i="18"/>
  <c r="E10" i="18"/>
  <c r="E11" i="18"/>
  <c r="E12" i="18"/>
  <c r="E10" i="17"/>
  <c r="E8" i="18"/>
  <c r="E11" i="17"/>
  <c r="E7" i="17"/>
  <c r="E9" i="17"/>
  <c r="E8" i="17"/>
  <c r="E6" i="17"/>
  <c r="E5" i="17"/>
  <c r="E6" i="18" l="1"/>
  <c r="E9" i="18"/>
  <c r="E7" i="18"/>
  <c r="E3" i="18"/>
  <c r="E4" i="18"/>
  <c r="E5" i="18"/>
  <c r="E4" i="17"/>
  <c r="E3" i="17"/>
</calcChain>
</file>

<file path=xl/sharedStrings.xml><?xml version="1.0" encoding="utf-8"?>
<sst xmlns="http://schemas.openxmlformats.org/spreadsheetml/2006/main" count="151" uniqueCount="62">
  <si>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</si>
  <si>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</si>
  <si>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</si>
  <si>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</si>
  <si>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</si>
  <si>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</si>
  <si>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</si>
  <si>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</si>
  <si>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Black Bridge 1.5.</t>
  </si>
  <si>
    <t>Black Bridge 15.5.</t>
  </si>
  <si>
    <t>Poděbrady 29.5.</t>
  </si>
  <si>
    <t>Beřovice 
5.6.</t>
  </si>
  <si>
    <t>Black Bridge 26.6.</t>
  </si>
  <si>
    <t>Mstětice 10.7.</t>
  </si>
  <si>
    <t>Pyšely 
17.7.</t>
  </si>
  <si>
    <t>Black Bridge 24.7.</t>
  </si>
  <si>
    <t>Karlštejn
21.8.</t>
  </si>
  <si>
    <t>Albatross 28.8.</t>
  </si>
  <si>
    <t>Black Bridge 18.9.</t>
  </si>
  <si>
    <t>Pyšely 
2.10.</t>
  </si>
  <si>
    <t>Finále ×1,5
9. 10.</t>
  </si>
  <si>
    <t>04700070</t>
  </si>
  <si>
    <t>RINDOŠ Ivo</t>
  </si>
  <si>
    <t>KRŇANSKÁ Jana</t>
  </si>
  <si>
    <t>10301706</t>
  </si>
  <si>
    <t>TREGNEROVÁ Anita</t>
  </si>
  <si>
    <t>06800231</t>
  </si>
  <si>
    <t>TESAŘ Petr</t>
  </si>
  <si>
    <t>06800391</t>
  </si>
  <si>
    <t>FOLDINOVÁ Marcela</t>
  </si>
  <si>
    <t>16401494</t>
  </si>
  <si>
    <t>PÄTOPRSTÝ Vlastimil</t>
  </si>
  <si>
    <t>09804246</t>
  </si>
  <si>
    <t>FOLDIN František</t>
  </si>
  <si>
    <t>05200117</t>
  </si>
  <si>
    <t>KURKA Zdeněk</t>
  </si>
  <si>
    <t>01004122</t>
  </si>
  <si>
    <t>ROŽNOVSKÁ Zuzana</t>
  </si>
  <si>
    <t>16400140</t>
  </si>
  <si>
    <t>VANĚČEK Ondřej</t>
  </si>
  <si>
    <t>16400199</t>
  </si>
  <si>
    <t>DENKOVÁ Jana</t>
  </si>
  <si>
    <t>01200615</t>
  </si>
  <si>
    <t>ŠPILLEROVÁ Jitka</t>
  </si>
  <si>
    <t>06800054</t>
  </si>
  <si>
    <t>VRŠECKÝ Karel</t>
  </si>
  <si>
    <t>01003835</t>
  </si>
  <si>
    <t>SOUČKOVÁ Alena</t>
  </si>
  <si>
    <t>06801045</t>
  </si>
  <si>
    <t>CHOTĚBORSKÝ Jiří</t>
  </si>
  <si>
    <t>16400139</t>
  </si>
  <si>
    <t>VYSTYDOVÁ Dana</t>
  </si>
  <si>
    <t>16400019</t>
  </si>
  <si>
    <t>16500734</t>
  </si>
  <si>
    <t>ŠKODA Jiří</t>
  </si>
  <si>
    <t>-</t>
  </si>
  <si>
    <t>VILIMOVSKÝ František</t>
  </si>
  <si>
    <t>20500150</t>
  </si>
  <si>
    <t>06800522</t>
  </si>
  <si>
    <t>SLANINA Ivo</t>
  </si>
  <si>
    <t>Mstětice
4.9.</t>
  </si>
  <si>
    <t>Pořadí před finále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</si>
</sst>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7" fillId="0" borderId="0" xfId="0" applyFont="1"/>
    <xf numFmtId="0" fontId="8" fillId="6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indent="1"/>
    </xf>
    <xf numFmtId="49" fontId="7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indent="1"/>
    </xf>
  </cellXfs>
  <cellStyles count="3">
    <cellStyle name="Hypertextový odkaz" xfId="1" builtinId="8"/>
    <cellStyle name="Název" xfId="2" builtinId="15"/>
    <cellStyle name="Normální" xfId="0" builtinId="0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47497810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17822216" TargetMode="External"/><Relationship Id="rId7" Type="http://schemas.openxmlformats.org/officeDocument/2006/relationships/hyperlink" Target="https://www.cgf.cz/cz/turnaje/turnaje-vyhledavani/turnaj?id=917825858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316914" TargetMode="External"/><Relationship Id="rId1" Type="http://schemas.openxmlformats.org/officeDocument/2006/relationships/hyperlink" Target="https://www.cgf.cz/cz/turnaje/turnaje-vyhledavani/turnaj?id=916433292" TargetMode="External"/><Relationship Id="rId6" Type="http://schemas.openxmlformats.org/officeDocument/2006/relationships/hyperlink" Target="https://www.cgf.cz/cz/turnaje/turnaje-vyhledavani/turnaj?id=918185672" TargetMode="External"/><Relationship Id="rId11" Type="http://schemas.openxmlformats.org/officeDocument/2006/relationships/hyperlink" Target="https://www.cgf.cz/cz/turnaje/turnaje-vyhledavani/turnaj?id=917816590" TargetMode="External"/><Relationship Id="rId5" Type="http://schemas.openxmlformats.org/officeDocument/2006/relationships/hyperlink" Target="https://www.cgf.cz/cz/turnaje/turnaje-vyhledavani/turnaj?id=933841635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20120851" TargetMode="External"/><Relationship Id="rId9" Type="http://schemas.openxmlformats.org/officeDocument/2006/relationships/hyperlink" Target="https://www.cgf.cz/cz/turnaje/turnaje-vyhledavani/turnaj?id=982754188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982754188" TargetMode="External"/><Relationship Id="rId13" Type="http://schemas.openxmlformats.org/officeDocument/2006/relationships/hyperlink" Target="https://www.cgf.cz/cz/turnaje/turnaje-vyhledavani/turnaj?id=917830829" TargetMode="External"/><Relationship Id="rId3" Type="http://schemas.openxmlformats.org/officeDocument/2006/relationships/hyperlink" Target="https://www.cgf.cz/cz/turnaje/turnaje-vyhledavani/turnaj?id=920120851" TargetMode="External"/><Relationship Id="rId7" Type="http://schemas.openxmlformats.org/officeDocument/2006/relationships/hyperlink" Target="https://www.cgf.cz/cz/turnaje/turnaje-vyhledavani/turnaj?id=947497810" TargetMode="External"/><Relationship Id="rId12" Type="http://schemas.openxmlformats.org/officeDocument/2006/relationships/hyperlink" Target="https://www.cgf.cz/cz/turnaje/turnaje-vyhledavani/turnaj?id=973015083" TargetMode="External"/><Relationship Id="rId2" Type="http://schemas.openxmlformats.org/officeDocument/2006/relationships/hyperlink" Target="https://www.cgf.cz/cz/turnaje/turnaje-vyhledavani/turnaj?id=916433292" TargetMode="External"/><Relationship Id="rId1" Type="http://schemas.openxmlformats.org/officeDocument/2006/relationships/hyperlink" Target="https://www.cgf.cz/cz/turnaje/turnaje-vyhledavani/turnaj?id=916316914" TargetMode="External"/><Relationship Id="rId6" Type="http://schemas.openxmlformats.org/officeDocument/2006/relationships/hyperlink" Target="https://www.cgf.cz/cz/turnaje/turnaje-vyhledavani/turnaj?id=917825858" TargetMode="External"/><Relationship Id="rId11" Type="http://schemas.openxmlformats.org/officeDocument/2006/relationships/hyperlink" Target="https://www.cgf.cz/cz/turnaje/turnaje-vyhledavani/turnaj?id=917822216" TargetMode="External"/><Relationship Id="rId5" Type="http://schemas.openxmlformats.org/officeDocument/2006/relationships/hyperlink" Target="https://www.cgf.cz/cz/turnaje/turnaje-vyhledavani/turnaj?id=918185672" TargetMode="External"/><Relationship Id="rId10" Type="http://schemas.openxmlformats.org/officeDocument/2006/relationships/hyperlink" Target="https://www.cgf.cz/cz/turnaje/turnaje-vyhledavani/turnaj?id=985454667" TargetMode="External"/><Relationship Id="rId4" Type="http://schemas.openxmlformats.org/officeDocument/2006/relationships/hyperlink" Target="https://www.cgf.cz/cz/turnaje/turnaje-vyhledavani/turnaj?id=933841635" TargetMode="External"/><Relationship Id="rId9" Type="http://schemas.openxmlformats.org/officeDocument/2006/relationships/hyperlink" Target="https://www.cgf.cz/cz/turnaje/turnaje-vyhledavani/turnaj?id=917816590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U13"/>
  <sheetViews>
    <sheetView zoomScaleNormal="100" workbookViewId="0">
      <pane xSplit="6" ySplit="2" topLeftCell="G3" activePane="bottomRight" state="frozen"/>
      <selection sqref="A1:F1"/>
      <selection pane="topRight" sqref="A1:F1"/>
      <selection pane="bottomLeft" sqref="A1:F1"/>
      <selection pane="bottomRight" activeCell="B20" sqref="B20"/>
    </sheetView>
  </sheetViews>
  <sheetFormatPr defaultColWidth="9.28515625" defaultRowHeight="15" x14ac:dyDescent="0.25"/>
  <cols>
    <col min="1" max="1" width="11.28515625" customWidth="1"/>
    <col min="2" max="2" width="34.42578125" customWidth="1"/>
    <col min="3" max="3" width="11.5703125" style="1" customWidth="1"/>
    <col min="4" max="4" width="10.140625" customWidth="1"/>
    <col min="5" max="7" width="8.7109375" customWidth="1"/>
    <col min="8" max="8" width="15.28515625" customWidth="1"/>
    <col min="9" max="10" width="12.28515625" customWidth="1"/>
    <col min="11" max="11" width="11.85546875" bestFit="1" customWidth="1"/>
    <col min="12" max="12" width="12.28515625" customWidth="1"/>
    <col min="13" max="13" width="11.85546875" bestFit="1" customWidth="1"/>
    <col min="14" max="14" width="13.140625" bestFit="1" customWidth="1"/>
    <col min="15" max="15" width="11.85546875" bestFit="1" customWidth="1"/>
    <col min="16" max="16" width="12.28515625" customWidth="1"/>
    <col min="17" max="17" width="13.42578125" customWidth="1"/>
    <col min="18" max="18" width="12.42578125" bestFit="1" customWidth="1"/>
    <col min="19" max="19" width="13.85546875" customWidth="1"/>
    <col min="20" max="20" width="12.7109375" customWidth="1"/>
    <col min="21" max="21" width="13.42578125" customWidth="1"/>
    <col min="24" max="24" width="19.5703125" bestFit="1" customWidth="1"/>
    <col min="28" max="28" width="12" bestFit="1" customWidth="1"/>
  </cols>
  <sheetData>
    <row r="1" spans="1:21" ht="60" customHeight="1" x14ac:dyDescent="0.25">
      <c r="B1" s="16" t="s">
        <v>5</v>
      </c>
      <c r="C1" s="16"/>
      <c r="D1" s="16"/>
      <c r="E1" s="16"/>
      <c r="F1" s="16"/>
    </row>
    <row r="2" spans="1:21" s="2" customFormat="1" ht="41.45" customHeight="1" x14ac:dyDescent="0.25">
      <c r="A2" s="8" t="s">
        <v>61</v>
      </c>
      <c r="B2" s="7" t="s">
        <v>0</v>
      </c>
      <c r="C2" s="8" t="s">
        <v>1</v>
      </c>
      <c r="D2" s="3" t="s">
        <v>2</v>
      </c>
      <c r="E2" s="4" t="s">
        <v>3</v>
      </c>
      <c r="F2" s="3" t="s">
        <v>4</v>
      </c>
      <c r="G2" s="9" t="s">
        <v>7</v>
      </c>
      <c r="H2" s="11" t="s">
        <v>20</v>
      </c>
      <c r="I2" s="14" t="s">
        <v>19</v>
      </c>
      <c r="J2" s="13" t="s">
        <v>18</v>
      </c>
      <c r="K2" s="14" t="s">
        <v>60</v>
      </c>
      <c r="L2" s="13" t="s">
        <v>17</v>
      </c>
      <c r="M2" s="14" t="s">
        <v>16</v>
      </c>
      <c r="N2" s="13" t="s">
        <v>15</v>
      </c>
      <c r="O2" s="14" t="s">
        <v>14</v>
      </c>
      <c r="P2" s="13" t="s">
        <v>13</v>
      </c>
      <c r="Q2" s="14" t="s">
        <v>12</v>
      </c>
      <c r="R2" s="13" t="s">
        <v>11</v>
      </c>
      <c r="S2" s="14" t="s">
        <v>10</v>
      </c>
      <c r="T2" s="13" t="s">
        <v>9</v>
      </c>
      <c r="U2" s="14" t="s">
        <v>8</v>
      </c>
    </row>
    <row r="3" spans="1:21" s="12" customFormat="1" ht="19.350000000000001" customHeight="1" x14ac:dyDescent="0.25">
      <c r="A3" s="17">
        <v>1</v>
      </c>
      <c r="B3" s="25" t="s">
        <v>23</v>
      </c>
      <c r="C3" s="19" t="s">
        <v>24</v>
      </c>
      <c r="D3" s="15">
        <v>5.8</v>
      </c>
      <c r="E3" s="21">
        <f>COUNT(H3:U3)</f>
        <v>10</v>
      </c>
      <c r="F3" s="15">
        <v>6.4</v>
      </c>
      <c r="G3" s="5">
        <f>H3*1.5+MAX(I3:U3)+IF(ISNUMBER(LARGE(I3:U3,2)),LARGE(I3:U3,2),0)+IF(ISNUMBER(LARGE(I3:U3,3)),LARGE(I3:U3,3),0)+IF(ISNUMBER(LARGE(I3:U3,4)),LARGE(I3:U3,4),0)+IF(ISNUMBER(LARGE(I3:U3,5)),LARGE(I3:U3,5),0)+IF(ISNUMBER(LARGE(I3:U3,6)),LARGE(I3:U3,6),0)</f>
        <v>467.5</v>
      </c>
      <c r="H3" s="22">
        <v>67</v>
      </c>
      <c r="I3" s="23">
        <v>61</v>
      </c>
      <c r="J3" s="24">
        <v>53</v>
      </c>
      <c r="K3" s="23" t="s">
        <v>55</v>
      </c>
      <c r="L3" s="24">
        <v>54</v>
      </c>
      <c r="M3" s="23">
        <v>49</v>
      </c>
      <c r="N3" s="24">
        <v>68</v>
      </c>
      <c r="O3" s="23" t="s">
        <v>55</v>
      </c>
      <c r="P3" s="24" t="s">
        <v>55</v>
      </c>
      <c r="Q3" s="23">
        <v>65</v>
      </c>
      <c r="R3" s="24">
        <v>53</v>
      </c>
      <c r="S3" s="23">
        <v>62</v>
      </c>
      <c r="T3" s="24" t="s">
        <v>55</v>
      </c>
      <c r="U3" s="23">
        <v>57</v>
      </c>
    </row>
    <row r="4" spans="1:21" s="12" customFormat="1" ht="19.350000000000001" customHeight="1" x14ac:dyDescent="0.25">
      <c r="A4" s="17">
        <v>2</v>
      </c>
      <c r="B4" s="18" t="s">
        <v>31</v>
      </c>
      <c r="C4" s="19" t="s">
        <v>32</v>
      </c>
      <c r="D4" s="20">
        <v>10.4</v>
      </c>
      <c r="E4" s="21">
        <f>COUNT(H4:U4)</f>
        <v>10</v>
      </c>
      <c r="F4" s="15">
        <v>10.3</v>
      </c>
      <c r="G4" s="5">
        <f>H4*1.5+MAX(I4:U4)+IF(ISNUMBER(LARGE(I4:U4,2)),LARGE(I4:U4,2),0)+IF(ISNUMBER(LARGE(I4:U4,3)),LARGE(I4:U4,3),0)+IF(ISNUMBER(LARGE(I4:U4,4)),LARGE(I4:U4,4),0)+IF(ISNUMBER(LARGE(I4:U4,5)),LARGE(I4:U4,5),0)+IF(ISNUMBER(LARGE(I4:U4,6)),LARGE(I4:U4,6),0)</f>
        <v>462.5</v>
      </c>
      <c r="H4" s="22">
        <v>65</v>
      </c>
      <c r="I4" s="23">
        <v>67</v>
      </c>
      <c r="J4" s="24">
        <v>56</v>
      </c>
      <c r="K4" s="23">
        <v>60</v>
      </c>
      <c r="L4" s="24" t="s">
        <v>55</v>
      </c>
      <c r="M4" s="23" t="s">
        <v>55</v>
      </c>
      <c r="N4" s="24">
        <v>47</v>
      </c>
      <c r="O4" s="23">
        <v>59</v>
      </c>
      <c r="P4" s="24">
        <v>43</v>
      </c>
      <c r="Q4" s="23">
        <v>62</v>
      </c>
      <c r="R4" s="24" t="s">
        <v>55</v>
      </c>
      <c r="S4" s="23" t="s">
        <v>55</v>
      </c>
      <c r="T4" s="24">
        <v>61</v>
      </c>
      <c r="U4" s="23">
        <v>50</v>
      </c>
    </row>
    <row r="5" spans="1:21" s="12" customFormat="1" ht="19.350000000000001" customHeight="1" x14ac:dyDescent="0.25">
      <c r="A5" s="17">
        <v>3</v>
      </c>
      <c r="B5" s="18" t="s">
        <v>33</v>
      </c>
      <c r="C5" s="19" t="s">
        <v>34</v>
      </c>
      <c r="D5" s="20">
        <v>8</v>
      </c>
      <c r="E5" s="21">
        <f>COUNT(H5:U5)</f>
        <v>10</v>
      </c>
      <c r="F5" s="15">
        <v>7.2</v>
      </c>
      <c r="G5" s="5">
        <f>H5*1.5+MAX(I5:U5)+IF(ISNUMBER(LARGE(I5:U5,2)),LARGE(I5:U5,2),0)+IF(ISNUMBER(LARGE(I5:U5,3)),LARGE(I5:U5,3),0)+IF(ISNUMBER(LARGE(I5:U5,4)),LARGE(I5:U5,4),0)+IF(ISNUMBER(LARGE(I5:U5,5)),LARGE(I5:U5,5),0)+IF(ISNUMBER(LARGE(I5:U5,6)),LARGE(I5:U5,6),0)</f>
        <v>449.5</v>
      </c>
      <c r="H5" s="22">
        <v>55</v>
      </c>
      <c r="I5" s="23">
        <v>49</v>
      </c>
      <c r="J5" s="24">
        <v>48</v>
      </c>
      <c r="K5" s="23">
        <v>65</v>
      </c>
      <c r="L5" s="24" t="s">
        <v>55</v>
      </c>
      <c r="M5" s="23" t="s">
        <v>55</v>
      </c>
      <c r="N5" s="24">
        <v>63</v>
      </c>
      <c r="O5" s="23">
        <v>60</v>
      </c>
      <c r="P5" s="24" t="s">
        <v>55</v>
      </c>
      <c r="Q5" s="23">
        <v>59</v>
      </c>
      <c r="R5" s="24">
        <v>62</v>
      </c>
      <c r="S5" s="23" t="s">
        <v>55</v>
      </c>
      <c r="T5" s="24">
        <v>58</v>
      </c>
      <c r="U5" s="23">
        <v>47</v>
      </c>
    </row>
    <row r="6" spans="1:21" s="12" customFormat="1" ht="19.350000000000001" customHeight="1" x14ac:dyDescent="0.25">
      <c r="A6" s="17">
        <v>4</v>
      </c>
      <c r="B6" s="18" t="s">
        <v>22</v>
      </c>
      <c r="C6" s="19" t="s">
        <v>21</v>
      </c>
      <c r="D6" s="20">
        <v>8.1</v>
      </c>
      <c r="E6" s="21">
        <f>COUNT(H6:U6)</f>
        <v>8</v>
      </c>
      <c r="F6" s="15">
        <v>4.5999999999999996</v>
      </c>
      <c r="G6" s="5">
        <f>H6*1.5+MAX(I6:U6)+IF(ISNUMBER(LARGE(I6:U6,2)),LARGE(I6:U6,2),0)+IF(ISNUMBER(LARGE(I6:U6,3)),LARGE(I6:U6,3),0)+IF(ISNUMBER(LARGE(I6:U6,4)),LARGE(I6:U6,4),0)+IF(ISNUMBER(LARGE(I6:U6,5)),LARGE(I6:U6,5),0)+IF(ISNUMBER(LARGE(I6:U6,6)),LARGE(I6:U6,6),0)</f>
        <v>447</v>
      </c>
      <c r="H6" s="22">
        <v>58</v>
      </c>
      <c r="I6" s="23">
        <v>44</v>
      </c>
      <c r="J6" s="24">
        <v>28</v>
      </c>
      <c r="K6" s="23" t="s">
        <v>55</v>
      </c>
      <c r="L6" s="24" t="s">
        <v>55</v>
      </c>
      <c r="M6" s="23" t="s">
        <v>55</v>
      </c>
      <c r="N6" s="24">
        <v>63</v>
      </c>
      <c r="O6" s="23">
        <v>60</v>
      </c>
      <c r="P6" s="24">
        <v>62</v>
      </c>
      <c r="Q6" s="23">
        <v>66</v>
      </c>
      <c r="R6" s="24" t="s">
        <v>55</v>
      </c>
      <c r="S6" s="23" t="s">
        <v>55</v>
      </c>
      <c r="T6" s="24" t="s">
        <v>55</v>
      </c>
      <c r="U6" s="23">
        <v>65</v>
      </c>
    </row>
    <row r="7" spans="1:21" s="12" customFormat="1" ht="19.350000000000001" customHeight="1" x14ac:dyDescent="0.25">
      <c r="A7" s="17">
        <v>5</v>
      </c>
      <c r="B7" s="18" t="s">
        <v>27</v>
      </c>
      <c r="C7" s="19" t="s">
        <v>28</v>
      </c>
      <c r="D7" s="20">
        <v>7.3</v>
      </c>
      <c r="E7" s="21">
        <f>COUNT(H7:U7)</f>
        <v>11</v>
      </c>
      <c r="F7" s="15">
        <v>7.1</v>
      </c>
      <c r="G7" s="5">
        <f>H7*1.5+MAX(I7:U7)+IF(ISNUMBER(LARGE(I7:U7,2)),LARGE(I7:U7,2),0)+IF(ISNUMBER(LARGE(I7:U7,3)),LARGE(I7:U7,3),0)+IF(ISNUMBER(LARGE(I7:U7,4)),LARGE(I7:U7,4),0)+IF(ISNUMBER(LARGE(I7:U7,5)),LARGE(I7:U7,5),0)+IF(ISNUMBER(LARGE(I7:U7,6)),LARGE(I7:U7,6),0)</f>
        <v>446</v>
      </c>
      <c r="H7" s="22">
        <v>50</v>
      </c>
      <c r="I7" s="23">
        <v>54</v>
      </c>
      <c r="J7" s="24">
        <v>56</v>
      </c>
      <c r="K7" s="23">
        <v>60</v>
      </c>
      <c r="L7" s="24" t="s">
        <v>55</v>
      </c>
      <c r="M7" s="23" t="s">
        <v>55</v>
      </c>
      <c r="N7" s="24">
        <v>63</v>
      </c>
      <c r="O7" s="23">
        <v>63</v>
      </c>
      <c r="P7" s="24">
        <v>65</v>
      </c>
      <c r="Q7" s="23">
        <v>54</v>
      </c>
      <c r="R7" s="24">
        <v>61</v>
      </c>
      <c r="S7" s="23" t="s">
        <v>55</v>
      </c>
      <c r="T7" s="24">
        <v>59</v>
      </c>
      <c r="U7" s="23">
        <v>55</v>
      </c>
    </row>
    <row r="8" spans="1:21" s="12" customFormat="1" ht="19.350000000000001" customHeight="1" x14ac:dyDescent="0.25">
      <c r="A8" s="17">
        <v>6</v>
      </c>
      <c r="B8" s="18" t="s">
        <v>59</v>
      </c>
      <c r="C8" s="19" t="s">
        <v>58</v>
      </c>
      <c r="D8" s="20">
        <v>5</v>
      </c>
      <c r="E8" s="21">
        <f>COUNT(H8:U8)</f>
        <v>7</v>
      </c>
      <c r="F8" s="15">
        <v>4</v>
      </c>
      <c r="G8" s="5">
        <f>H8*1.5+MAX(I8:U8)+IF(ISNUMBER(LARGE(I8:U8,2)),LARGE(I8:U8,2),0)+IF(ISNUMBER(LARGE(I8:U8,3)),LARGE(I8:U8,3),0)+IF(ISNUMBER(LARGE(I8:U8,4)),LARGE(I8:U8,4),0)+IF(ISNUMBER(LARGE(I8:U8,5)),LARGE(I8:U8,5),0)+IF(ISNUMBER(LARGE(I8:U8,6)),LARGE(I8:U8,6),0)</f>
        <v>437</v>
      </c>
      <c r="H8" s="22">
        <v>60</v>
      </c>
      <c r="I8" s="23">
        <v>47</v>
      </c>
      <c r="J8" s="24">
        <v>43</v>
      </c>
      <c r="K8" s="23">
        <v>72</v>
      </c>
      <c r="L8" s="24" t="s">
        <v>55</v>
      </c>
      <c r="M8" s="23">
        <v>54</v>
      </c>
      <c r="N8" s="24">
        <v>63</v>
      </c>
      <c r="O8" s="23" t="s">
        <v>55</v>
      </c>
      <c r="P8" s="24">
        <v>68</v>
      </c>
      <c r="Q8" s="23" t="s">
        <v>55</v>
      </c>
      <c r="R8" s="24" t="s">
        <v>55</v>
      </c>
      <c r="S8" s="23" t="s">
        <v>55</v>
      </c>
      <c r="T8" s="24" t="s">
        <v>55</v>
      </c>
      <c r="U8" s="23" t="s">
        <v>55</v>
      </c>
    </row>
    <row r="9" spans="1:21" s="12" customFormat="1" ht="19.350000000000001" hidden="1" customHeight="1" x14ac:dyDescent="0.25">
      <c r="A9" s="17">
        <v>7</v>
      </c>
      <c r="B9" s="18" t="s">
        <v>25</v>
      </c>
      <c r="C9" s="19" t="s">
        <v>26</v>
      </c>
      <c r="D9" s="20">
        <v>10.8</v>
      </c>
      <c r="E9" s="21">
        <f>COUNT(H9:U9)</f>
        <v>13</v>
      </c>
      <c r="F9" s="15">
        <v>9.4</v>
      </c>
      <c r="G9" s="5">
        <f>H9*1.5+MAX(I9:U9)+IF(ISNUMBER(LARGE(I9:U9,2)),LARGE(I9:U9,2),0)+IF(ISNUMBER(LARGE(I9:U9,3)),LARGE(I9:U9,3),0)+IF(ISNUMBER(LARGE(I9:U9,4)),LARGE(I9:U9,4),0)+IF(ISNUMBER(LARGE(I9:U9,5)),LARGE(I9:U9,5),0)+IF(ISNUMBER(LARGE(I9:U9,6)),LARGE(I9:U9,6),0)</f>
        <v>434</v>
      </c>
      <c r="H9" s="22">
        <v>46</v>
      </c>
      <c r="I9" s="23" t="s">
        <v>55</v>
      </c>
      <c r="J9" s="24">
        <v>61</v>
      </c>
      <c r="K9" s="23">
        <v>58</v>
      </c>
      <c r="L9" s="24">
        <v>50</v>
      </c>
      <c r="M9" s="23">
        <v>51</v>
      </c>
      <c r="N9" s="24">
        <v>56</v>
      </c>
      <c r="O9" s="23">
        <v>49</v>
      </c>
      <c r="P9" s="24">
        <v>55</v>
      </c>
      <c r="Q9" s="23">
        <v>69</v>
      </c>
      <c r="R9" s="24">
        <v>59</v>
      </c>
      <c r="S9" s="23">
        <v>50</v>
      </c>
      <c r="T9" s="24">
        <v>51</v>
      </c>
      <c r="U9" s="23">
        <v>62</v>
      </c>
    </row>
    <row r="10" spans="1:21" s="12" customFormat="1" ht="19.350000000000001" hidden="1" customHeight="1" x14ac:dyDescent="0.25">
      <c r="A10" s="17">
        <v>8</v>
      </c>
      <c r="B10" s="18" t="s">
        <v>29</v>
      </c>
      <c r="C10" s="19" t="s">
        <v>30</v>
      </c>
      <c r="D10" s="20">
        <v>11.2</v>
      </c>
      <c r="E10" s="21">
        <f>COUNT(H10:U10)</f>
        <v>13</v>
      </c>
      <c r="F10" s="15">
        <v>11.7</v>
      </c>
      <c r="G10" s="5">
        <f>H10*1.5+MAX(I10:U10)+IF(ISNUMBER(LARGE(I10:U10,2)),LARGE(I10:U10,2),0)+IF(ISNUMBER(LARGE(I10:U10,3)),LARGE(I10:U10,3),0)+IF(ISNUMBER(LARGE(I10:U10,4)),LARGE(I10:U10,4),0)+IF(ISNUMBER(LARGE(I10:U10,5)),LARGE(I10:U10,5),0)+IF(ISNUMBER(LARGE(I10:U10,6)),LARGE(I10:U10,6),0)</f>
        <v>432</v>
      </c>
      <c r="H10" s="22">
        <v>60</v>
      </c>
      <c r="I10" s="23">
        <v>46</v>
      </c>
      <c r="J10" s="24">
        <v>47</v>
      </c>
      <c r="K10" s="23">
        <v>55</v>
      </c>
      <c r="L10" s="24">
        <v>45</v>
      </c>
      <c r="M10" s="23">
        <v>50</v>
      </c>
      <c r="N10" s="24">
        <v>57</v>
      </c>
      <c r="O10" s="23">
        <v>60</v>
      </c>
      <c r="P10" s="24">
        <v>57</v>
      </c>
      <c r="Q10" s="23">
        <v>55</v>
      </c>
      <c r="R10" s="24">
        <v>54</v>
      </c>
      <c r="S10" s="23" t="s">
        <v>55</v>
      </c>
      <c r="T10" s="24">
        <v>50</v>
      </c>
      <c r="U10" s="23">
        <v>58</v>
      </c>
    </row>
    <row r="11" spans="1:21" s="12" customFormat="1" ht="19.350000000000001" hidden="1" customHeight="1" x14ac:dyDescent="0.25">
      <c r="A11" s="17">
        <v>9</v>
      </c>
      <c r="B11" s="18" t="s">
        <v>43</v>
      </c>
      <c r="C11" s="19" t="s">
        <v>44</v>
      </c>
      <c r="D11" s="20">
        <v>15.4</v>
      </c>
      <c r="E11" s="21">
        <f>COUNT(H11:U11)</f>
        <v>8</v>
      </c>
      <c r="F11" s="15">
        <v>13.1</v>
      </c>
      <c r="G11" s="5">
        <f>H11*1.5+MAX(I11:U11)+IF(ISNUMBER(LARGE(I11:U11,2)),LARGE(I11:U11,2),0)+IF(ISNUMBER(LARGE(I11:U11,3)),LARGE(I11:U11,3),0)+IF(ISNUMBER(LARGE(I11:U11,4)),LARGE(I11:U11,4),0)+IF(ISNUMBER(LARGE(I11:U11,5)),LARGE(I11:U11,5),0)+IF(ISNUMBER(LARGE(I11:U11,6)),LARGE(I11:U11,6),0)</f>
        <v>381.5</v>
      </c>
      <c r="H11" s="22">
        <v>47</v>
      </c>
      <c r="I11" s="23" t="s">
        <v>55</v>
      </c>
      <c r="J11" s="24">
        <v>48</v>
      </c>
      <c r="K11" s="23" t="s">
        <v>55</v>
      </c>
      <c r="L11" s="24" t="s">
        <v>55</v>
      </c>
      <c r="M11" s="23">
        <v>47</v>
      </c>
      <c r="N11" s="24" t="s">
        <v>55</v>
      </c>
      <c r="O11" s="23">
        <v>55</v>
      </c>
      <c r="P11" s="24">
        <v>58</v>
      </c>
      <c r="Q11" s="23" t="s">
        <v>55</v>
      </c>
      <c r="R11" s="24">
        <v>49</v>
      </c>
      <c r="S11" s="23" t="s">
        <v>55</v>
      </c>
      <c r="T11" s="24">
        <v>54</v>
      </c>
      <c r="U11" s="23">
        <v>44</v>
      </c>
    </row>
    <row r="12" spans="1:21" s="12" customFormat="1" ht="19.350000000000001" hidden="1" customHeight="1" x14ac:dyDescent="0.25">
      <c r="A12" s="17">
        <v>10</v>
      </c>
      <c r="B12" s="18" t="s">
        <v>56</v>
      </c>
      <c r="C12" s="19" t="s">
        <v>57</v>
      </c>
      <c r="D12" s="20">
        <v>10.6</v>
      </c>
      <c r="E12" s="21">
        <f>COUNT(H12:U12)</f>
        <v>7</v>
      </c>
      <c r="F12" s="15">
        <v>10.9</v>
      </c>
      <c r="G12" s="5">
        <f>H12*1.5+MAX(I12:U12)+IF(ISNUMBER(LARGE(I12:U12,2)),LARGE(I12:U12,2),0)+IF(ISNUMBER(LARGE(I12:U12,3)),LARGE(I12:U12,3),0)+IF(ISNUMBER(LARGE(I12:U12,4)),LARGE(I12:U12,4),0)+IF(ISNUMBER(LARGE(I12:U12,5)),LARGE(I12:U12,5),0)+IF(ISNUMBER(LARGE(I12:U12,6)),LARGE(I12:U12,6),0)</f>
        <v>352</v>
      </c>
      <c r="H12" s="22">
        <v>54</v>
      </c>
      <c r="I12" s="23">
        <v>59</v>
      </c>
      <c r="J12" s="24">
        <v>57</v>
      </c>
      <c r="K12" s="23" t="s">
        <v>55</v>
      </c>
      <c r="L12" s="24">
        <v>36</v>
      </c>
      <c r="M12" s="23" t="s">
        <v>55</v>
      </c>
      <c r="N12" s="24">
        <v>51</v>
      </c>
      <c r="O12" s="23">
        <v>57</v>
      </c>
      <c r="P12" s="24" t="s">
        <v>55</v>
      </c>
      <c r="Q12" s="23" t="s">
        <v>55</v>
      </c>
      <c r="R12" s="24" t="s">
        <v>55</v>
      </c>
      <c r="S12" s="23" t="s">
        <v>55</v>
      </c>
      <c r="T12" s="24">
        <v>11</v>
      </c>
      <c r="U12" s="23" t="s">
        <v>55</v>
      </c>
    </row>
    <row r="13" spans="1:21" hidden="1" x14ac:dyDescent="0.25"/>
  </sheetData>
  <sortState ref="A3:U12">
    <sortCondition descending="1" ref="G3:G12"/>
  </sortState>
  <mergeCells count="1">
    <mergeCell ref="B1:F1"/>
  </mergeCells>
  <hyperlinks>
    <hyperlink ref="T2" r:id="rId1"/>
    <hyperlink ref="U2" r:id="rId2"/>
    <hyperlink ref="S2" r:id="rId3"/>
    <hyperlink ref="R2" r:id="rId4" display="https://www.cgf.cz/cz/turnaje/turnaje-vyhledavani/turnaj?id=920120851"/>
    <hyperlink ref="Q2" r:id="rId5"/>
    <hyperlink ref="P2" r:id="rId6"/>
    <hyperlink ref="O2" r:id="rId7" display="https://www.cgf.cz/cz/turnaje/turnaje-vyhledavani/turnaj?id=917825858"/>
    <hyperlink ref="N2" r:id="rId8"/>
    <hyperlink ref="M2" r:id="rId9" display="https://www.cgf.cz/cz/turnaje/turnaje-vyhledavani/turnaj?id=982754188"/>
    <hyperlink ref="K2" r:id="rId10" display="https://www.cgf.cz/cz/turnaje/turnaje-vyhledavani/turnaj?id=985454667"/>
    <hyperlink ref="L2" r:id="rId11"/>
    <hyperlink ref="J2" r:id="rId12"/>
    <hyperlink ref="I2" r:id="rId13" display="https://www.cgf.cz/cz/turnaje/turnaje-vyhledavani/turnaj?id=917830829"/>
  </hyperlinks>
  <pageMargins left="0.7" right="0.7" top="0.78740157499999996" bottom="0.78740157499999996" header="0.3" footer="0.3"/>
  <pageSetup paperSize="9" scale="48" fitToHeight="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U13"/>
  <sheetViews>
    <sheetView tabSelected="1" zoomScaleNormal="100" workbookViewId="0">
      <pane xSplit="6" ySplit="2" topLeftCell="G3" activePane="bottomRight" state="frozen"/>
      <selection sqref="A1:F1"/>
      <selection pane="topRight" sqref="A1:F1"/>
      <selection pane="bottomLeft" sqref="A1:F1"/>
      <selection pane="bottomRight" activeCell="B28" sqref="B28"/>
    </sheetView>
  </sheetViews>
  <sheetFormatPr defaultColWidth="9.28515625" defaultRowHeight="15" x14ac:dyDescent="0.25"/>
  <cols>
    <col min="1" max="1" width="11.28515625" customWidth="1"/>
    <col min="2" max="2" width="34.42578125" customWidth="1"/>
    <col min="3" max="3" width="9.7109375" style="1" customWidth="1"/>
    <col min="4" max="7" width="8.7109375" customWidth="1"/>
    <col min="8" max="8" width="15.28515625" customWidth="1"/>
    <col min="9" max="9" width="11.85546875" bestFit="1" customWidth="1"/>
    <col min="10" max="10" width="12.28515625" customWidth="1"/>
    <col min="11" max="11" width="11.85546875" bestFit="1" customWidth="1"/>
    <col min="12" max="12" width="12.28515625" customWidth="1"/>
    <col min="13" max="13" width="11.85546875" bestFit="1" customWidth="1"/>
    <col min="14" max="14" width="13.140625" bestFit="1" customWidth="1"/>
    <col min="15" max="15" width="11.85546875" bestFit="1" customWidth="1"/>
    <col min="16" max="16" width="12.28515625" customWidth="1"/>
    <col min="17" max="17" width="13.42578125" customWidth="1"/>
    <col min="18" max="18" width="12.42578125" bestFit="1" customWidth="1"/>
    <col min="19" max="19" width="13.85546875" customWidth="1"/>
    <col min="20" max="20" width="12.7109375" customWidth="1"/>
    <col min="21" max="21" width="13.42578125" customWidth="1"/>
  </cols>
  <sheetData>
    <row r="1" spans="1:21" ht="60" customHeight="1" x14ac:dyDescent="0.25">
      <c r="B1" s="16" t="s">
        <v>6</v>
      </c>
      <c r="C1" s="16"/>
      <c r="D1" s="16"/>
      <c r="E1" s="16"/>
      <c r="F1" s="16"/>
    </row>
    <row r="2" spans="1:21" s="2" customFormat="1" ht="40.35" customHeight="1" x14ac:dyDescent="0.25">
      <c r="A2" s="8" t="s">
        <v>61</v>
      </c>
      <c r="B2" s="7" t="s">
        <v>0</v>
      </c>
      <c r="C2" s="8" t="s">
        <v>1</v>
      </c>
      <c r="D2" s="3" t="s">
        <v>2</v>
      </c>
      <c r="E2" s="4" t="s">
        <v>3</v>
      </c>
      <c r="F2" s="3" t="s">
        <v>4</v>
      </c>
      <c r="G2" s="9" t="s">
        <v>7</v>
      </c>
      <c r="H2" s="11" t="s">
        <v>20</v>
      </c>
      <c r="I2" s="14" t="s">
        <v>19</v>
      </c>
      <c r="J2" s="13" t="s">
        <v>18</v>
      </c>
      <c r="K2" s="14" t="s">
        <v>60</v>
      </c>
      <c r="L2" s="13" t="s">
        <v>17</v>
      </c>
      <c r="M2" s="14" t="s">
        <v>16</v>
      </c>
      <c r="N2" s="13" t="s">
        <v>15</v>
      </c>
      <c r="O2" s="14" t="s">
        <v>14</v>
      </c>
      <c r="P2" s="13" t="s">
        <v>13</v>
      </c>
      <c r="Q2" s="14" t="s">
        <v>12</v>
      </c>
      <c r="R2" s="13" t="s">
        <v>11</v>
      </c>
      <c r="S2" s="14" t="s">
        <v>10</v>
      </c>
      <c r="T2" s="13" t="s">
        <v>9</v>
      </c>
      <c r="U2" s="14" t="s">
        <v>8</v>
      </c>
    </row>
    <row r="3" spans="1:21" s="12" customFormat="1" ht="19.350000000000001" customHeight="1" x14ac:dyDescent="0.25">
      <c r="A3" s="17">
        <v>1</v>
      </c>
      <c r="B3" s="25" t="s">
        <v>37</v>
      </c>
      <c r="C3" s="19" t="s">
        <v>38</v>
      </c>
      <c r="D3" s="15">
        <v>30.1</v>
      </c>
      <c r="E3" s="21">
        <f>COUNT(H3:U3)</f>
        <v>13</v>
      </c>
      <c r="F3" s="15">
        <v>28.1</v>
      </c>
      <c r="G3" s="5">
        <f>H3*1.5+MAX(I3:U3)+IF(ISNUMBER(LARGE(I3:U3,2)),LARGE(I3:U3,2),0)+IF(ISNUMBER(LARGE(I3:U3,3)),LARGE(I3:U3,3),0)+IF(ISNUMBER(LARGE(I3:U3,4)),LARGE(I3:U3,4),0)+IF(ISNUMBER(LARGE(I3:U3,5)),LARGE(I3:U3,5),0)+IF(ISNUMBER(LARGE(I3:U3,6)),LARGE(I3:U3,6),0)</f>
        <v>283</v>
      </c>
      <c r="H3" s="22">
        <v>36</v>
      </c>
      <c r="I3" s="23">
        <v>30</v>
      </c>
      <c r="J3" s="24">
        <v>33</v>
      </c>
      <c r="K3" s="23">
        <v>34</v>
      </c>
      <c r="L3" s="24">
        <v>44</v>
      </c>
      <c r="M3" s="23">
        <v>38</v>
      </c>
      <c r="N3" s="24">
        <v>30</v>
      </c>
      <c r="O3" s="23">
        <v>32</v>
      </c>
      <c r="P3" s="24" t="s">
        <v>55</v>
      </c>
      <c r="Q3" s="23">
        <v>35</v>
      </c>
      <c r="R3" s="24">
        <v>35</v>
      </c>
      <c r="S3" s="23">
        <v>40</v>
      </c>
      <c r="T3" s="24">
        <v>33</v>
      </c>
      <c r="U3" s="23">
        <v>37</v>
      </c>
    </row>
    <row r="4" spans="1:21" s="12" customFormat="1" ht="19.350000000000001" customHeight="1" x14ac:dyDescent="0.25">
      <c r="A4" s="17">
        <v>2</v>
      </c>
      <c r="B4" s="18" t="s">
        <v>35</v>
      </c>
      <c r="C4" s="19" t="s">
        <v>36</v>
      </c>
      <c r="D4" s="20">
        <v>31</v>
      </c>
      <c r="E4" s="21">
        <f>COUNT(H4:U4)</f>
        <v>12</v>
      </c>
      <c r="F4" s="15">
        <v>29.1</v>
      </c>
      <c r="G4" s="5">
        <f>H4*1.5+MAX(I4:U4)+IF(ISNUMBER(LARGE(I4:U4,2)),LARGE(I4:U4,2),0)+IF(ISNUMBER(LARGE(I4:U4,3)),LARGE(I4:U4,3),0)+IF(ISNUMBER(LARGE(I4:U4,4)),LARGE(I4:U4,4),0)+IF(ISNUMBER(LARGE(I4:U4,5)),LARGE(I4:U4,5),0)+IF(ISNUMBER(LARGE(I4:U4,6)),LARGE(I4:U4,6),0)</f>
        <v>276</v>
      </c>
      <c r="H4" s="22">
        <v>32</v>
      </c>
      <c r="I4" s="23">
        <v>38</v>
      </c>
      <c r="J4" s="24">
        <v>33</v>
      </c>
      <c r="K4" s="23">
        <v>32</v>
      </c>
      <c r="L4" s="24">
        <v>27</v>
      </c>
      <c r="M4" s="23">
        <v>37</v>
      </c>
      <c r="N4" s="24">
        <v>38</v>
      </c>
      <c r="O4" s="23">
        <v>25</v>
      </c>
      <c r="P4" s="24">
        <v>41</v>
      </c>
      <c r="Q4" s="23" t="s">
        <v>55</v>
      </c>
      <c r="R4" s="24">
        <v>36</v>
      </c>
      <c r="S4" s="23" t="s">
        <v>55</v>
      </c>
      <c r="T4" s="24">
        <v>31</v>
      </c>
      <c r="U4" s="23">
        <v>38</v>
      </c>
    </row>
    <row r="5" spans="1:21" s="12" customFormat="1" ht="19.350000000000001" customHeight="1" x14ac:dyDescent="0.25">
      <c r="A5" s="17">
        <v>3</v>
      </c>
      <c r="B5" s="18" t="s">
        <v>51</v>
      </c>
      <c r="C5" s="19" t="s">
        <v>52</v>
      </c>
      <c r="D5" s="20">
        <v>27.4</v>
      </c>
      <c r="E5" s="21">
        <f>COUNT(H5:U5)</f>
        <v>11</v>
      </c>
      <c r="F5" s="15">
        <v>26.9</v>
      </c>
      <c r="G5" s="5">
        <f>H5*1.5+MAX(I5:U5)+IF(ISNUMBER(LARGE(I5:U5,2)),LARGE(I5:U5,2),0)+IF(ISNUMBER(LARGE(I5:U5,3)),LARGE(I5:U5,3),0)+IF(ISNUMBER(LARGE(I5:U5,4)),LARGE(I5:U5,4),0)+IF(ISNUMBER(LARGE(I5:U5,5)),LARGE(I5:U5,5),0)+IF(ISNUMBER(LARGE(I5:U5,6)),LARGE(I5:U5,6),0)</f>
        <v>265.5</v>
      </c>
      <c r="H5" s="22">
        <v>39</v>
      </c>
      <c r="I5" s="23">
        <v>31</v>
      </c>
      <c r="J5" s="24">
        <v>33</v>
      </c>
      <c r="K5" s="23" t="s">
        <v>55</v>
      </c>
      <c r="L5" s="24" t="s">
        <v>55</v>
      </c>
      <c r="M5" s="23">
        <v>30</v>
      </c>
      <c r="N5" s="24">
        <v>38</v>
      </c>
      <c r="O5" s="23" t="s">
        <v>55</v>
      </c>
      <c r="P5" s="24">
        <v>24</v>
      </c>
      <c r="Q5" s="23">
        <v>36</v>
      </c>
      <c r="R5" s="24">
        <v>35</v>
      </c>
      <c r="S5" s="23">
        <v>30</v>
      </c>
      <c r="T5" s="24">
        <v>34</v>
      </c>
      <c r="U5" s="23">
        <v>28</v>
      </c>
    </row>
    <row r="6" spans="1:21" s="12" customFormat="1" ht="19.350000000000001" customHeight="1" x14ac:dyDescent="0.25">
      <c r="A6" s="17">
        <v>4</v>
      </c>
      <c r="B6" s="18" t="s">
        <v>49</v>
      </c>
      <c r="C6" s="19" t="s">
        <v>50</v>
      </c>
      <c r="D6" s="20">
        <v>27.1</v>
      </c>
      <c r="E6" s="21">
        <f>COUNT(H6:U6)</f>
        <v>13</v>
      </c>
      <c r="F6" s="15">
        <v>28.4</v>
      </c>
      <c r="G6" s="5">
        <f>H6*1.5+MAX(I6:U6)+IF(ISNUMBER(LARGE(I6:U6,2)),LARGE(I6:U6,2),0)+IF(ISNUMBER(LARGE(I6:U6,3)),LARGE(I6:U6,3),0)+IF(ISNUMBER(LARGE(I6:U6,4)),LARGE(I6:U6,4),0)+IF(ISNUMBER(LARGE(I6:U6,5)),LARGE(I6:U6,5),0)+IF(ISNUMBER(LARGE(I6:U6,6)),LARGE(I6:U6,6),0)</f>
        <v>259</v>
      </c>
      <c r="H6" s="22">
        <v>38</v>
      </c>
      <c r="I6" s="23">
        <v>37</v>
      </c>
      <c r="J6" s="24">
        <v>30</v>
      </c>
      <c r="K6" s="23">
        <v>30</v>
      </c>
      <c r="L6" s="24">
        <v>36</v>
      </c>
      <c r="M6" s="23">
        <v>27</v>
      </c>
      <c r="N6" s="24">
        <v>35</v>
      </c>
      <c r="O6" s="23">
        <v>28</v>
      </c>
      <c r="P6" s="24" t="s">
        <v>55</v>
      </c>
      <c r="Q6" s="23">
        <v>31</v>
      </c>
      <c r="R6" s="24">
        <v>32</v>
      </c>
      <c r="S6" s="23">
        <v>31</v>
      </c>
      <c r="T6" s="24">
        <v>30</v>
      </c>
      <c r="U6" s="23">
        <v>29</v>
      </c>
    </row>
    <row r="7" spans="1:21" s="12" customFormat="1" ht="19.350000000000001" customHeight="1" x14ac:dyDescent="0.25">
      <c r="A7" s="17">
        <v>5</v>
      </c>
      <c r="B7" s="18" t="s">
        <v>45</v>
      </c>
      <c r="C7" s="19" t="s">
        <v>46</v>
      </c>
      <c r="D7" s="20">
        <v>19.600000000000001</v>
      </c>
      <c r="E7" s="21">
        <f>COUNT(H7:U7)</f>
        <v>11</v>
      </c>
      <c r="F7" s="15">
        <v>18.7</v>
      </c>
      <c r="G7" s="5">
        <f>H7*1.5+MAX(I7:U7)+IF(ISNUMBER(LARGE(I7:U7,2)),LARGE(I7:U7,2),0)+IF(ISNUMBER(LARGE(I7:U7,3)),LARGE(I7:U7,3),0)+IF(ISNUMBER(LARGE(I7:U7,4)),LARGE(I7:U7,4),0)+IF(ISNUMBER(LARGE(I7:U7,5)),LARGE(I7:U7,5),0)+IF(ISNUMBER(LARGE(I7:U7,6)),LARGE(I7:U7,6),0)</f>
        <v>252</v>
      </c>
      <c r="H7" s="22">
        <v>26</v>
      </c>
      <c r="I7" s="23" t="s">
        <v>55</v>
      </c>
      <c r="J7" s="24">
        <v>33</v>
      </c>
      <c r="K7" s="23">
        <v>36</v>
      </c>
      <c r="L7" s="24">
        <v>28</v>
      </c>
      <c r="M7" s="23">
        <v>40</v>
      </c>
      <c r="N7" s="24">
        <v>39</v>
      </c>
      <c r="O7" s="23">
        <v>33</v>
      </c>
      <c r="P7" s="24" t="s">
        <v>55</v>
      </c>
      <c r="Q7" s="23">
        <v>32</v>
      </c>
      <c r="R7" s="24">
        <v>28</v>
      </c>
      <c r="S7" s="23" t="s">
        <v>55</v>
      </c>
      <c r="T7" s="24">
        <v>26</v>
      </c>
      <c r="U7" s="23">
        <v>30</v>
      </c>
    </row>
    <row r="8" spans="1:21" ht="19.350000000000001" customHeight="1" x14ac:dyDescent="0.25">
      <c r="A8" s="17">
        <v>6</v>
      </c>
      <c r="B8" s="18" t="s">
        <v>39</v>
      </c>
      <c r="C8" s="19" t="s">
        <v>40</v>
      </c>
      <c r="D8" s="20">
        <v>20</v>
      </c>
      <c r="E8" s="21">
        <f>COUNT(H8:U8)</f>
        <v>12</v>
      </c>
      <c r="F8" s="15">
        <v>20.8</v>
      </c>
      <c r="G8" s="5">
        <f>H8*1.5+MAX(I8:U8)+IF(ISNUMBER(LARGE(I8:U8,2)),LARGE(I8:U8,2),0)+IF(ISNUMBER(LARGE(I8:U8,3)),LARGE(I8:U8,3),0)+IF(ISNUMBER(LARGE(I8:U8,4)),LARGE(I8:U8,4),0)+IF(ISNUMBER(LARGE(I8:U8,5)),LARGE(I8:U8,5),0)+IF(ISNUMBER(LARGE(I8:U8,6)),LARGE(I8:U8,6),0)</f>
        <v>251.5</v>
      </c>
      <c r="H8" s="22">
        <v>25</v>
      </c>
      <c r="I8" s="23">
        <v>30</v>
      </c>
      <c r="J8" s="24">
        <v>34</v>
      </c>
      <c r="K8" s="23">
        <v>38</v>
      </c>
      <c r="L8" s="24">
        <v>35</v>
      </c>
      <c r="M8" s="23">
        <v>33</v>
      </c>
      <c r="N8" s="24">
        <v>31</v>
      </c>
      <c r="O8" s="23" t="s">
        <v>55</v>
      </c>
      <c r="P8" s="24" t="s">
        <v>55</v>
      </c>
      <c r="Q8" s="23">
        <v>38</v>
      </c>
      <c r="R8" s="24">
        <v>34</v>
      </c>
      <c r="S8" s="23">
        <v>32</v>
      </c>
      <c r="T8" s="24">
        <v>35</v>
      </c>
      <c r="U8" s="23">
        <v>33</v>
      </c>
    </row>
    <row r="9" spans="1:21" s="12" customFormat="1" ht="19.350000000000001" hidden="1" customHeight="1" x14ac:dyDescent="0.25">
      <c r="A9" s="17">
        <v>7</v>
      </c>
      <c r="B9" s="18" t="s">
        <v>41</v>
      </c>
      <c r="C9" s="19" t="s">
        <v>42</v>
      </c>
      <c r="D9" s="20">
        <v>19.8</v>
      </c>
      <c r="E9" s="21">
        <f>COUNT(H9:U9)</f>
        <v>9</v>
      </c>
      <c r="F9" s="15">
        <v>18.3</v>
      </c>
      <c r="G9" s="5">
        <f>H9*1.5+MAX(I9:U9)+IF(ISNUMBER(LARGE(I9:U9,2)),LARGE(I9:U9,2),0)+IF(ISNUMBER(LARGE(I9:U9,3)),LARGE(I9:U9,3),0)+IF(ISNUMBER(LARGE(I9:U9,4)),LARGE(I9:U9,4),0)+IF(ISNUMBER(LARGE(I9:U9,5)),LARGE(I9:U9,5),0)+IF(ISNUMBER(LARGE(I9:U9,6)),LARGE(I9:U9,6),0)</f>
        <v>249.5</v>
      </c>
      <c r="H9" s="22">
        <v>31</v>
      </c>
      <c r="I9" s="23" t="s">
        <v>55</v>
      </c>
      <c r="J9" s="24">
        <v>35</v>
      </c>
      <c r="K9" s="23" t="s">
        <v>55</v>
      </c>
      <c r="L9" s="24">
        <v>31</v>
      </c>
      <c r="M9" s="23">
        <v>34</v>
      </c>
      <c r="N9" s="24">
        <v>36</v>
      </c>
      <c r="O9" s="23">
        <v>35</v>
      </c>
      <c r="P9" s="24" t="s">
        <v>55</v>
      </c>
      <c r="Q9" s="23">
        <v>29</v>
      </c>
      <c r="R9" s="24">
        <v>32</v>
      </c>
      <c r="S9" s="23" t="s">
        <v>55</v>
      </c>
      <c r="T9" s="24" t="s">
        <v>55</v>
      </c>
      <c r="U9" s="23">
        <v>30</v>
      </c>
    </row>
    <row r="10" spans="1:21" s="12" customFormat="1" ht="19.350000000000001" hidden="1" customHeight="1" x14ac:dyDescent="0.25">
      <c r="A10" s="17">
        <v>8</v>
      </c>
      <c r="B10" s="18" t="s">
        <v>47</v>
      </c>
      <c r="C10" s="19" t="s">
        <v>48</v>
      </c>
      <c r="D10" s="20">
        <v>20.7</v>
      </c>
      <c r="E10" s="21">
        <f>COUNT(H10:U10)</f>
        <v>11</v>
      </c>
      <c r="F10" s="15">
        <v>17.3</v>
      </c>
      <c r="G10" s="5">
        <f>H10*1.5+MAX(I10:U10)+IF(ISNUMBER(LARGE(I10:U10,2)),LARGE(I10:U10,2),0)+IF(ISNUMBER(LARGE(I10:U10,3)),LARGE(I10:U10,3),0)+IF(ISNUMBER(LARGE(I10:U10,4)),LARGE(I10:U10,4),0)+IF(ISNUMBER(LARGE(I10:U10,5)),LARGE(I10:U10,5),0)+IF(ISNUMBER(LARGE(I10:U10,6)),LARGE(I10:U10,6),0)</f>
        <v>240</v>
      </c>
      <c r="H10" s="22">
        <v>28</v>
      </c>
      <c r="I10" s="23" t="s">
        <v>55</v>
      </c>
      <c r="J10" s="24">
        <v>23</v>
      </c>
      <c r="K10" s="23">
        <v>29</v>
      </c>
      <c r="L10" s="24">
        <v>30</v>
      </c>
      <c r="M10" s="23" t="s">
        <v>55</v>
      </c>
      <c r="N10" s="24">
        <v>34</v>
      </c>
      <c r="O10" s="23">
        <v>4</v>
      </c>
      <c r="P10" s="24">
        <v>37</v>
      </c>
      <c r="Q10" s="23">
        <v>28</v>
      </c>
      <c r="R10" s="24" t="s">
        <v>55</v>
      </c>
      <c r="S10" s="23">
        <v>36</v>
      </c>
      <c r="T10" s="24">
        <v>32</v>
      </c>
      <c r="U10" s="23">
        <v>29</v>
      </c>
    </row>
    <row r="11" spans="1:21" ht="19.350000000000001" hidden="1" customHeight="1" x14ac:dyDescent="0.25">
      <c r="A11" s="17">
        <v>9</v>
      </c>
      <c r="B11" s="18" t="s">
        <v>54</v>
      </c>
      <c r="C11" s="19" t="s">
        <v>53</v>
      </c>
      <c r="D11" s="20">
        <v>20.399999999999999</v>
      </c>
      <c r="E11" s="21">
        <f>COUNT(H11:U11)</f>
        <v>8</v>
      </c>
      <c r="F11" s="15">
        <v>20.7</v>
      </c>
      <c r="G11" s="5">
        <f>H11*1.5+MAX(I11:U11)+IF(ISNUMBER(LARGE(I11:U11,2)),LARGE(I11:U11,2),0)+IF(ISNUMBER(LARGE(I11:U11,3)),LARGE(I11:U11,3),0)+IF(ISNUMBER(LARGE(I11:U11,4)),LARGE(I11:U11,4),0)+IF(ISNUMBER(LARGE(I11:U11,5)),LARGE(I11:U11,5),0)+IF(ISNUMBER(LARGE(I11:U11,6)),LARGE(I11:U11,6),0)</f>
        <v>219</v>
      </c>
      <c r="H11" s="22">
        <v>34</v>
      </c>
      <c r="I11" s="6" t="s">
        <v>55</v>
      </c>
      <c r="J11" s="10">
        <v>23</v>
      </c>
      <c r="K11" s="6" t="s">
        <v>55</v>
      </c>
      <c r="L11" s="10">
        <v>18</v>
      </c>
      <c r="M11" s="6">
        <v>29</v>
      </c>
      <c r="N11" s="10" t="s">
        <v>55</v>
      </c>
      <c r="O11" s="6" t="s">
        <v>55</v>
      </c>
      <c r="P11" s="10" t="s">
        <v>55</v>
      </c>
      <c r="Q11" s="6">
        <v>36</v>
      </c>
      <c r="R11" s="10">
        <v>30</v>
      </c>
      <c r="S11" s="6" t="s">
        <v>55</v>
      </c>
      <c r="T11" s="10">
        <v>24</v>
      </c>
      <c r="U11" s="6">
        <v>26</v>
      </c>
    </row>
    <row r="12" spans="1:21" hidden="1" x14ac:dyDescent="0.25"/>
    <row r="13" spans="1:21" hidden="1" x14ac:dyDescent="0.25"/>
  </sheetData>
  <sortState ref="A3:U11">
    <sortCondition descending="1" ref="G3:G11"/>
  </sortState>
  <mergeCells count="1">
    <mergeCell ref="B1:F1"/>
  </mergeCells>
  <hyperlinks>
    <hyperlink ref="U2" r:id="rId1"/>
    <hyperlink ref="T2" r:id="rId2"/>
    <hyperlink ref="R2" r:id="rId3" display="https://www.cgf.cz/cz/turnaje/turnaje-vyhledavani/turnaj?id=920120851"/>
    <hyperlink ref="Q2" r:id="rId4"/>
    <hyperlink ref="P2" r:id="rId5"/>
    <hyperlink ref="O2" r:id="rId6" display="https://www.cgf.cz/cz/turnaje/turnaje-vyhledavani/turnaj?id=917825858"/>
    <hyperlink ref="N2" r:id="rId7"/>
    <hyperlink ref="M2" r:id="rId8" display="https://www.cgf.cz/cz/turnaje/turnaje-vyhledavani/turnaj?id=982754188"/>
    <hyperlink ref="L2" r:id="rId9"/>
    <hyperlink ref="K2" r:id="rId10" display="https://www.cgf.cz/cz/turnaje/turnaje-vyhledavani/turnaj?id=985454667"/>
    <hyperlink ref="S2" r:id="rId11"/>
    <hyperlink ref="J2" r:id="rId12"/>
    <hyperlink ref="I2" r:id="rId13" display="https://www.cgf.cz/cz/turnaje/turnaje-vyhledavani/turnaj?id=917830829"/>
  </hyperlinks>
  <pageMargins left="0.7" right="0.7" top="0.78740157499999996" bottom="0.78740157499999996" header="0.3" footer="0.3"/>
  <pageSetup paperSize="9" scale="48" fitToHeight="0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GRCM2</cp:lastModifiedBy>
  <cp:lastPrinted>2024-10-09T14:34:59Z</cp:lastPrinted>
  <dcterms:created xsi:type="dcterms:W3CDTF">2012-04-05T15:23:05Z</dcterms:created>
  <dcterms:modified xsi:type="dcterms:W3CDTF">2024-10-09T15:11:23Z</dcterms:modified>
</cp:coreProperties>
</file>